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Z:\Agevolazioni\POR BONUS ENERGIA 2023\Bando - Correzione 05.05.2023\"/>
    </mc:Choice>
  </mc:AlternateContent>
  <xr:revisionPtr revIDLastSave="0" documentId="8_{E27BBF0E-5738-4DC2-9430-135A13909D8E}" xr6:coauthVersionLast="47" xr6:coauthVersionMax="47" xr10:uidLastSave="{00000000-0000-0000-0000-000000000000}"/>
  <workbookProtection workbookAlgorithmName="SHA-512" workbookHashValue="8f+Y0IhZ9Q4POxY/mqyWjU/vN9V2eIhSbDLZWm8O95v6e44N1JUYaKxwfn4WCt833g6aIJ8JdJuv6z51+9CnoQ==" workbookSaltValue="tIIXs/3ZIpataZjBvccl4w==" workbookSpinCount="100000" lockStructure="1"/>
  <bookViews>
    <workbookView xWindow="-120" yWindow="-120" windowWidth="29040" windowHeight="15840" activeTab="1" xr2:uid="{00000000-000D-0000-FFFF-FFFF00000000}"/>
  </bookViews>
  <sheets>
    <sheet name="Istruzioni" sheetId="9" r:id="rId1"/>
    <sheet name="energia elettrica" sheetId="1" r:id="rId2"/>
    <sheet name="gas" sheetId="12" r:id="rId3"/>
  </sheets>
  <definedNames>
    <definedName name="_xlnm.Print_Area" localSheetId="1">'energia elettrica'!$A$1:$N$38</definedName>
    <definedName name="_xlnm.Print_Area" localSheetId="2">gas!$A$1:$N$37</definedName>
    <definedName name="_xlnm.Print_Area" localSheetId="0">Istruzioni!$A$1:$J$12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12" l="1"/>
  <c r="K27" i="12"/>
  <c r="D27" i="12"/>
  <c r="L26" i="12"/>
  <c r="K26" i="12"/>
  <c r="D26" i="12"/>
  <c r="L25" i="12"/>
  <c r="K25" i="12"/>
  <c r="D25" i="12"/>
  <c r="L24" i="12"/>
  <c r="K24" i="12"/>
  <c r="D24" i="12"/>
  <c r="L23" i="12"/>
  <c r="K23" i="12"/>
  <c r="D23" i="12"/>
  <c r="L22" i="12"/>
  <c r="K22" i="12"/>
  <c r="D22" i="12"/>
  <c r="L21" i="12"/>
  <c r="K21" i="12"/>
  <c r="D21" i="12"/>
  <c r="L20" i="12"/>
  <c r="K20" i="12"/>
  <c r="D20" i="12"/>
  <c r="L19" i="12"/>
  <c r="K19" i="12"/>
  <c r="D19" i="12"/>
  <c r="L18" i="12"/>
  <c r="K18" i="12"/>
  <c r="D18" i="12"/>
  <c r="L17" i="12"/>
  <c r="K17" i="12"/>
  <c r="D17" i="12"/>
  <c r="D28" i="12" s="1"/>
  <c r="C31" i="12" s="1"/>
  <c r="J31" i="12" s="1"/>
  <c r="D16" i="12"/>
  <c r="B12" i="12"/>
  <c r="A12" i="12"/>
  <c r="L27" i="1"/>
  <c r="L26" i="1"/>
  <c r="L25" i="1"/>
  <c r="L24" i="1"/>
  <c r="L23" i="1"/>
  <c r="L22" i="1"/>
  <c r="L21" i="1"/>
  <c r="L20" i="1"/>
  <c r="L19" i="1"/>
  <c r="L18" i="1"/>
  <c r="L17" i="1"/>
  <c r="D27" i="1"/>
  <c r="D26" i="1"/>
  <c r="D25" i="1"/>
  <c r="D24" i="1"/>
  <c r="D23" i="1"/>
  <c r="D22" i="1"/>
  <c r="D21" i="1"/>
  <c r="D20" i="1"/>
  <c r="D19" i="1"/>
  <c r="D18" i="1"/>
  <c r="D17" i="1"/>
  <c r="D16" i="1"/>
  <c r="L28" i="12" l="1"/>
  <c r="A31" i="12" s="1"/>
  <c r="K28" i="12"/>
  <c r="H31" i="12" s="1"/>
  <c r="B12" i="1"/>
  <c r="A12" i="1" l="1"/>
  <c r="K18" i="1" l="1"/>
  <c r="K19" i="1"/>
  <c r="K20" i="1"/>
  <c r="K21" i="1"/>
  <c r="K22" i="1"/>
  <c r="K23" i="1"/>
  <c r="K17" i="1"/>
  <c r="K25" i="1"/>
  <c r="K26" i="1"/>
  <c r="K27" i="1"/>
  <c r="K24" i="1"/>
  <c r="L28" i="1" l="1"/>
  <c r="D28" i="1"/>
  <c r="C31" i="1" s="1"/>
  <c r="K28" i="1" l="1"/>
  <c r="H31" i="1" s="1"/>
  <c r="A31" i="1"/>
  <c r="J31" i="1" s="1"/>
</calcChain>
</file>

<file path=xl/sharedStrings.xml><?xml version="1.0" encoding="utf-8"?>
<sst xmlns="http://schemas.openxmlformats.org/spreadsheetml/2006/main" count="152" uniqueCount="80">
  <si>
    <t xml:space="preserve">Fatturazione energia elettrica 2021 </t>
  </si>
  <si>
    <t>Marzo 2021</t>
  </si>
  <si>
    <t>Febbraio 2021</t>
  </si>
  <si>
    <t>Aprile 2021</t>
  </si>
  <si>
    <t>Maggio 2021</t>
  </si>
  <si>
    <t>Giugno 2021</t>
  </si>
  <si>
    <t>Luglio 2021</t>
  </si>
  <si>
    <t>Agosto 2021</t>
  </si>
  <si>
    <t>Ottobre 2021</t>
  </si>
  <si>
    <t>Novembre 2021</t>
  </si>
  <si>
    <t>Dicembre 2021</t>
  </si>
  <si>
    <t>Prezzo medio per unità consumata</t>
  </si>
  <si>
    <t>A = ref</t>
  </si>
  <si>
    <t>B</t>
  </si>
  <si>
    <t>C</t>
  </si>
  <si>
    <t>Fatturazione energia elettrica 2022</t>
  </si>
  <si>
    <t>A = t</t>
  </si>
  <si>
    <t>Febbraio 2022</t>
  </si>
  <si>
    <t>Marzo 2022</t>
  </si>
  <si>
    <t>Aprile 2022</t>
  </si>
  <si>
    <t>Maggio 2022</t>
  </si>
  <si>
    <t>Giugno 2022</t>
  </si>
  <si>
    <t>Luglio 2022</t>
  </si>
  <si>
    <t>Agosto 2022</t>
  </si>
  <si>
    <t>Ottobre 2022</t>
  </si>
  <si>
    <t>Novembre 2022</t>
  </si>
  <si>
    <t>Dicembre 2022</t>
  </si>
  <si>
    <t>-</t>
  </si>
  <si>
    <t>*</t>
  </si>
  <si>
    <t xml:space="preserve">Fatturazione gas 2021 </t>
  </si>
  <si>
    <t>Fatturazione gas 2022</t>
  </si>
  <si>
    <t>Settembre 2021</t>
  </si>
  <si>
    <t>Settembre 2022</t>
  </si>
  <si>
    <t xml:space="preserve">Consumo fatturato
(in MWh) </t>
  </si>
  <si>
    <t xml:space="preserve">Consumo fatturato ammissibile
(in MWh) </t>
  </si>
  <si>
    <t xml:space="preserve">Consumo fatturato
(in SMC) </t>
  </si>
  <si>
    <t xml:space="preserve">Consumo fatturato ammissibile
(in SMC) </t>
  </si>
  <si>
    <t>D = p(ref) = (B/C)</t>
  </si>
  <si>
    <t>E = p(t) = (B/C)</t>
  </si>
  <si>
    <t>q(t)</t>
  </si>
  <si>
    <t>C = q(ref)</t>
  </si>
  <si>
    <t>D = q(t)</t>
  </si>
  <si>
    <t>( p(t)</t>
  </si>
  <si>
    <t>Numero fattura</t>
  </si>
  <si>
    <t>Data fattura</t>
  </si>
  <si>
    <t>Numero Fattura</t>
  </si>
  <si>
    <t>Data Fattura</t>
  </si>
  <si>
    <t>ID SIGEF:</t>
  </si>
  <si>
    <t>Gennaio 2021</t>
  </si>
  <si>
    <t>Costo massimo ammissibile</t>
  </si>
  <si>
    <t>Allegato E: Modalità Calcolo Contributo</t>
  </si>
  <si>
    <t>Piccola impresa</t>
  </si>
  <si>
    <t>Media impresa</t>
  </si>
  <si>
    <t>Dimensione</t>
  </si>
  <si>
    <t>Contributo massimo erogabile</t>
  </si>
  <si>
    <t>Micro impresa</t>
  </si>
  <si>
    <t>Incremento minimo di spesa ammissibile</t>
  </si>
  <si>
    <t>Istruzioni</t>
  </si>
  <si>
    <t>“BONUS ENERGIA MARCHE - Contributi per i maggiori costi energetici delle imprese”</t>
  </si>
  <si>
    <t>A partire dal 1 settembre 2022 q(t) non può superare il 70 % del consumo del beneficiario rispetto allo stesso periodo del 2021.</t>
  </si>
  <si>
    <t xml:space="preserve"> ai sensi del Regolamento RePowerEU/SAFE n. 2023/435</t>
  </si>
  <si>
    <t>RICHIEDENTE:</t>
  </si>
  <si>
    <t>Se l’imponibile IVA e il consumo fatturato assumono un valore diverso da zero, diventa obbligatorio compilare anche NUMERO E DATA FATTURA</t>
  </si>
  <si>
    <t xml:space="preserve">Ragione sociale </t>
  </si>
  <si>
    <r>
      <t>Il valore del Costo massimo ammissibile</t>
    </r>
    <r>
      <rPr>
        <b/>
        <sz val="14"/>
        <color rgb="FFFF0000"/>
        <rFont val="Calibri"/>
        <family val="2"/>
        <scheme val="minor"/>
      </rPr>
      <t xml:space="preserve"> (cella J30)</t>
    </r>
    <r>
      <rPr>
        <b/>
        <sz val="14"/>
        <color theme="1"/>
        <rFont val="Calibri"/>
        <family val="2"/>
        <scheme val="minor"/>
      </rPr>
      <t>, determinato attraverso la formula indicata in calce e calcolato automaticamente dal foglio di lavoro, va riportato nella domanda in SIGEF.</t>
    </r>
  </si>
  <si>
    <t>ENERGIA ELETTRICA</t>
  </si>
  <si>
    <t>coefficiente UE</t>
  </si>
  <si>
    <t xml:space="preserve">Imponibile costo materia prima (in € senza IVA)  </t>
  </si>
  <si>
    <t>p(ref))</t>
  </si>
  <si>
    <t>FORMULA CALCOLATA IN AUTOMATICO:</t>
  </si>
  <si>
    <r>
      <rPr>
        <b/>
        <i/>
        <sz val="12"/>
        <color theme="1"/>
        <rFont val="Calibri"/>
        <family val="2"/>
        <scheme val="minor"/>
      </rPr>
      <t>t</t>
    </r>
    <r>
      <rPr>
        <i/>
        <sz val="12"/>
        <color theme="1"/>
        <rFont val="Calibri"/>
        <family val="2"/>
        <scheme val="minor"/>
      </rPr>
      <t xml:space="preserve"> è un mese, o un periodo di diversi mesi consecutivi, tra il 1 febbraio 2022 e il 31 dicembre 2022 («periodo ammissibile»)</t>
    </r>
  </si>
  <si>
    <r>
      <rPr>
        <b/>
        <i/>
        <sz val="12"/>
        <color theme="1"/>
        <rFont val="Calibri"/>
        <family val="2"/>
        <scheme val="minor"/>
      </rPr>
      <t>ref</t>
    </r>
    <r>
      <rPr>
        <i/>
        <sz val="12"/>
        <color theme="1"/>
        <rFont val="Calibri"/>
        <family val="2"/>
        <scheme val="minor"/>
      </rPr>
      <t xml:space="preserve"> è il periodo compreso tra il 1 gennaio 2021 e il 31 dicembre 2021 («periodo di riferimento»)</t>
    </r>
  </si>
  <si>
    <r>
      <rPr>
        <b/>
        <i/>
        <sz val="12"/>
        <color theme="1"/>
        <rFont val="Calibri"/>
        <family val="2"/>
        <scheme val="minor"/>
      </rPr>
      <t>p(t)</t>
    </r>
    <r>
      <rPr>
        <i/>
        <sz val="12"/>
        <color theme="1"/>
        <rFont val="Calibri"/>
        <family val="2"/>
        <scheme val="minor"/>
      </rPr>
      <t xml:space="preserve"> è il prezzo medio per unità consumata dal beneficiario nel periodo ammissibile (EUR/MWh)</t>
    </r>
  </si>
  <si>
    <r>
      <rPr>
        <b/>
        <i/>
        <sz val="12"/>
        <color theme="1"/>
        <rFont val="Calibri"/>
        <family val="2"/>
        <scheme val="minor"/>
      </rPr>
      <t>p(ref)</t>
    </r>
    <r>
      <rPr>
        <i/>
        <sz val="12"/>
        <color theme="1"/>
        <rFont val="Calibri"/>
        <family val="2"/>
        <scheme val="minor"/>
      </rPr>
      <t xml:space="preserve"> è il prezzo medio per unità consumata dal beneficiario nel periodo di riferimento (EUR/MWh)</t>
    </r>
  </si>
  <si>
    <r>
      <rPr>
        <b/>
        <i/>
        <sz val="12"/>
        <color theme="1"/>
        <rFont val="Calibri"/>
        <family val="2"/>
        <scheme val="minor"/>
      </rPr>
      <t xml:space="preserve">q(t) </t>
    </r>
    <r>
      <rPr>
        <i/>
        <sz val="12"/>
        <color theme="1"/>
        <rFont val="Calibri"/>
        <family val="2"/>
        <scheme val="minor"/>
      </rPr>
      <t>è il quantitativo acquistato nel periodo ammissibile (anno 2022) da fornitori esterni e consumato dal beneficiario in qualità di consumatore finale</t>
    </r>
  </si>
  <si>
    <r>
      <t xml:space="preserve">DIMENSIONE IMPRESA </t>
    </r>
    <r>
      <rPr>
        <b/>
        <sz val="12"/>
        <color theme="1"/>
        <rFont val="Calibri"/>
        <family val="2"/>
        <scheme val="minor"/>
      </rPr>
      <t>(selez. un valore da tendina):</t>
    </r>
  </si>
  <si>
    <t>GAS</t>
  </si>
  <si>
    <t>La Regione Marche, con il Bando ‘a sportello’ di prossima uscita, interviene a sostegno delle imprese e dei liberi professionisti 
per rimborsare il 50% dei maggiori costi per gas ed energia elettrica sostenuti nell’anno 2022 rispetto al 2021.
Per il calcolo dei maggiori costi è stato predisposto il presente FOGLIO DI CALCOLO che le imprese devono utilizzare prima di procedere 
alla domanda di contributo.
Il FOGLIO include due schede, una scheda per ENERGIA ELETTRICA e una per il GAS
Le celle delle due tabelle "energia" e "gas" da compilare sono solo quelle in colore giallo:
RICHIEDENTE: indicare la denominazione dell'impresa o del libero professionista richiedente
ID SIGEF: riportare l'ID rilasciato dalla piattaforma SIGEF in fase di presentazione della domanda
DIMENSIONE IMPRESA: selezionare un valore da tendina con riferimento alla dimensione di impresa ai sensi dell'Allegato I del Reg. UE n. 651/2014
IMPONIBILE COSTO MATERIA PRIMA (IN € SENZA IVA): riportare la spesa (imponibile) associata al relativo periodo di riferimento per la sola componente della materia prima
CONSUMO FATTURATO: riportare il consumo (nell'unità di misura indicata in funzione della tipologia di utenza) associato al realtivo periodo di riferimento
NUMERO FATTURA - DATA FATTURA: riportare il numero di fattura e la relativa data associati ai precedenti due campi
Per poter ottenere il contributo, il maggior costo subito deve superare un importo minimo, in funzione della dimensione di impresa;
Inoltre è posto un limite massimo di contributo erogabile a ciascun richiedente, come indicato di seguito:</t>
  </si>
  <si>
    <t xml:space="preserve">	</t>
  </si>
  <si>
    <r>
      <t>Test (</t>
    </r>
    <r>
      <rPr>
        <b/>
        <sz val="11"/>
        <color theme="1"/>
        <rFont val="Calibri"/>
        <family val="2"/>
        <scheme val="minor"/>
      </rPr>
      <t>Prima di caricare il foglio di calcolo in SIGEF occorre inserire il nr. ID assegnato alla domanda dal SIGEF</t>
    </r>
    <r>
      <rPr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</si>
</sst>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 Light"/>
      <family val="2"/>
    </font>
    <font>
      <b/>
      <i/>
      <sz val="16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name val="Calibri Light"/>
      <family val="2"/>
      <scheme val="maj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24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u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 Light"/>
      <family val="2"/>
    </font>
    <font>
      <sz val="12"/>
      <color theme="1"/>
      <name val="Calibri Light"/>
      <family val="2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6">
    <xf numFmtId="0" fontId="0" fillId="0" borderId="0" xfId="0"/>
    <xf numFmtId="44" fontId="0" fillId="0" borderId="0" xfId="1" applyFont="1"/>
    <xf numFmtId="9" fontId="0" fillId="0" borderId="0" xfId="2" applyFont="1"/>
    <xf numFmtId="0" fontId="0" fillId="0" borderId="1" xfId="0" applyBorder="1"/>
    <xf numFmtId="44" fontId="0" fillId="0" borderId="1" xfId="1" applyFont="1" applyBorder="1"/>
    <xf numFmtId="0" fontId="0" fillId="0" borderId="1" xfId="0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0" fillId="0" borderId="0" xfId="0" applyAlignment="1">
      <alignment wrapText="1"/>
    </xf>
    <xf numFmtId="17" fontId="0" fillId="0" borderId="3" xfId="0" applyNumberFormat="1" applyBorder="1"/>
    <xf numFmtId="44" fontId="0" fillId="0" borderId="5" xfId="1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44" fontId="0" fillId="5" borderId="1" xfId="1" applyFont="1" applyFill="1" applyBorder="1"/>
    <xf numFmtId="0" fontId="0" fillId="5" borderId="1" xfId="0" applyFill="1" applyBorder="1"/>
    <xf numFmtId="17" fontId="0" fillId="5" borderId="3" xfId="0" applyNumberFormat="1" applyFill="1" applyBorder="1"/>
    <xf numFmtId="44" fontId="0" fillId="0" borderId="0" xfId="0" applyNumberFormat="1"/>
    <xf numFmtId="44" fontId="0" fillId="0" borderId="1" xfId="1" applyFont="1" applyBorder="1" applyProtection="1">
      <protection hidden="1"/>
    </xf>
    <xf numFmtId="44" fontId="0" fillId="5" borderId="1" xfId="1" applyFont="1" applyFill="1" applyBorder="1" applyProtection="1">
      <protection hidden="1"/>
    </xf>
    <xf numFmtId="0" fontId="0" fillId="0" borderId="4" xfId="0" applyBorder="1" applyAlignment="1">
      <alignment vertical="top" wrapText="1"/>
    </xf>
    <xf numFmtId="49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0" fontId="0" fillId="0" borderId="1" xfId="1" applyNumberFormat="1" applyFont="1" applyBorder="1"/>
    <xf numFmtId="44" fontId="0" fillId="6" borderId="1" xfId="1" applyFont="1" applyFill="1" applyBorder="1" applyProtection="1">
      <protection locked="0"/>
    </xf>
    <xf numFmtId="0" fontId="0" fillId="6" borderId="1" xfId="0" applyFill="1" applyBorder="1" applyProtection="1">
      <protection locked="0"/>
    </xf>
    <xf numFmtId="44" fontId="0" fillId="7" borderId="1" xfId="1" applyFont="1" applyFill="1" applyBorder="1" applyProtection="1">
      <protection locked="0"/>
    </xf>
    <xf numFmtId="0" fontId="0" fillId="7" borderId="1" xfId="0" applyFill="1" applyBorder="1" applyProtection="1">
      <protection locked="0"/>
    </xf>
    <xf numFmtId="0" fontId="0" fillId="7" borderId="1" xfId="0" applyFill="1" applyBorder="1" applyAlignment="1" applyProtection="1">
      <alignment wrapText="1"/>
      <protection locked="0"/>
    </xf>
    <xf numFmtId="0" fontId="0" fillId="6" borderId="1" xfId="0" applyFill="1" applyBorder="1" applyAlignment="1" applyProtection="1">
      <alignment wrapText="1"/>
      <protection locked="0"/>
    </xf>
    <xf numFmtId="0" fontId="5" fillId="0" borderId="1" xfId="0" applyFont="1" applyBorder="1" applyAlignment="1">
      <alignment vertical="center"/>
    </xf>
    <xf numFmtId="49" fontId="10" fillId="0" borderId="1" xfId="0" applyNumberFormat="1" applyFont="1" applyBorder="1" applyAlignment="1">
      <alignment horizontal="right"/>
    </xf>
    <xf numFmtId="49" fontId="10" fillId="5" borderId="1" xfId="0" applyNumberFormat="1" applyFont="1" applyFill="1" applyBorder="1" applyAlignment="1">
      <alignment horizontal="right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65" fontId="5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2" fontId="5" fillId="0" borderId="0" xfId="3" applyNumberFormat="1" applyFont="1" applyFill="1" applyAlignment="1">
      <alignment horizontal="center" vertical="center"/>
    </xf>
    <xf numFmtId="0" fontId="4" fillId="0" borderId="0" xfId="0" applyFont="1" applyAlignment="1">
      <alignment wrapText="1"/>
    </xf>
    <xf numFmtId="0" fontId="16" fillId="0" borderId="0" xfId="0" applyFont="1"/>
    <xf numFmtId="0" fontId="10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0" fontId="22" fillId="0" borderId="0" xfId="0" applyFont="1"/>
    <xf numFmtId="44" fontId="23" fillId="3" borderId="1" xfId="1" applyFont="1" applyFill="1" applyBorder="1" applyAlignment="1">
      <alignment horizontal="center" vertical="center" wrapText="1"/>
    </xf>
    <xf numFmtId="44" fontId="24" fillId="4" borderId="1" xfId="1" applyFont="1" applyFill="1" applyBorder="1" applyAlignment="1">
      <alignment horizontal="center" vertical="center" wrapText="1"/>
    </xf>
    <xf numFmtId="44" fontId="18" fillId="0" borderId="1" xfId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44" fontId="18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7" fontId="0" fillId="0" borderId="3" xfId="0" applyNumberFormat="1" applyBorder="1" applyAlignment="1">
      <alignment vertical="center"/>
    </xf>
    <xf numFmtId="44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4" fontId="0" fillId="0" borderId="1" xfId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165" fontId="27" fillId="0" borderId="0" xfId="0" applyNumberFormat="1" applyFont="1"/>
    <xf numFmtId="0" fontId="27" fillId="0" borderId="0" xfId="0" applyFont="1"/>
    <xf numFmtId="0" fontId="29" fillId="0" borderId="0" xfId="0" applyFont="1"/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/>
    <xf numFmtId="0" fontId="10" fillId="0" borderId="1" xfId="0" applyFont="1" applyBorder="1" applyAlignment="1">
      <alignment vertical="center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4" fontId="32" fillId="0" borderId="1" xfId="0" applyNumberFormat="1" applyFont="1" applyBorder="1" applyAlignment="1">
      <alignment horizontal="center" vertical="center"/>
    </xf>
    <xf numFmtId="0" fontId="33" fillId="7" borderId="1" xfId="0" applyFont="1" applyFill="1" applyBorder="1" applyAlignment="1" applyProtection="1">
      <alignment wrapText="1"/>
      <protection locked="0"/>
    </xf>
    <xf numFmtId="0" fontId="33" fillId="6" borderId="1" xfId="0" applyFont="1" applyFill="1" applyBorder="1" applyAlignment="1" applyProtection="1">
      <alignment wrapText="1"/>
      <protection locked="0"/>
    </xf>
    <xf numFmtId="0" fontId="19" fillId="0" borderId="0" xfId="0" applyFont="1" applyAlignment="1">
      <alignment horizontal="left" vertical="center" wrapText="1"/>
    </xf>
    <xf numFmtId="0" fontId="21" fillId="2" borderId="0" xfId="0" applyFont="1" applyFill="1" applyAlignment="1">
      <alignment horizontal="center"/>
    </xf>
    <xf numFmtId="0" fontId="20" fillId="0" borderId="0" xfId="0" applyFont="1" applyAlignment="1">
      <alignment horizontal="center" wrapText="1"/>
    </xf>
    <xf numFmtId="0" fontId="30" fillId="2" borderId="0" xfId="0" applyFont="1" applyFill="1" applyAlignment="1">
      <alignment horizont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4" fillId="2" borderId="0" xfId="0" applyFont="1" applyFill="1" applyAlignment="1">
      <alignment horizontal="center"/>
    </xf>
    <xf numFmtId="0" fontId="0" fillId="7" borderId="1" xfId="0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165" fontId="1" fillId="2" borderId="9" xfId="1" applyNumberFormat="1" applyFont="1" applyFill="1" applyBorder="1" applyAlignment="1">
      <alignment horizontal="center" vertical="top" wrapText="1"/>
    </xf>
    <xf numFmtId="165" fontId="1" fillId="2" borderId="10" xfId="1" applyNumberFormat="1" applyFont="1" applyFill="1" applyBorder="1" applyAlignment="1">
      <alignment horizontal="center" vertical="top" wrapText="1"/>
    </xf>
    <xf numFmtId="165" fontId="1" fillId="2" borderId="11" xfId="1" applyNumberFormat="1" applyFont="1" applyFill="1" applyBorder="1" applyAlignment="1">
      <alignment horizontal="center" vertical="top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9" fontId="25" fillId="5" borderId="12" xfId="0" applyNumberFormat="1" applyFont="1" applyFill="1" applyBorder="1" applyAlignment="1">
      <alignment horizontal="center"/>
    </xf>
    <xf numFmtId="49" fontId="25" fillId="5" borderId="13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</cellXfs>
  <cellStyles count="4">
    <cellStyle name="Migliaia" xfId="3" builtinId="3"/>
    <cellStyle name="Normale" xfId="0" builtinId="0"/>
    <cellStyle name="Percentuale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228601</xdr:colOff>
      <xdr:row>0</xdr:row>
      <xdr:rowOff>38100</xdr:rowOff>
    </xdr:from>
    <xdr:to>
      <xdr:col>7</xdr:col>
      <xdr:colOff>431801</xdr:colOff>
      <xdr:row>5</xdr:row>
      <xdr:rowOff>168019</xdr:rowOff>
    </xdr:to>
    <xdr:pic>
      <xdr:nvPicPr>
        <xdr:cNvPr id="2" name="Immagine 1" descr="stringa_bandi ok">
          <a:extLst>
            <a:ext uri="{FF2B5EF4-FFF2-40B4-BE49-F238E27FC236}">
              <a16:creationId xmlns:a16="http://schemas.microsoft.com/office/drawing/2014/main" id="{444D123A-EA5C-4069-B4D8-270029D8B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3734" y="38100"/>
          <a:ext cx="4487334" cy="13575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170330</xdr:colOff>
      <xdr:row>0</xdr:row>
      <xdr:rowOff>8964</xdr:rowOff>
    </xdr:from>
    <xdr:to>
      <xdr:col>7</xdr:col>
      <xdr:colOff>637605</xdr:colOff>
      <xdr:row>5</xdr:row>
      <xdr:rowOff>164413</xdr:rowOff>
    </xdr:to>
    <xdr:pic>
      <xdr:nvPicPr>
        <xdr:cNvPr id="3" name="Immagine 2" descr="stringa_bandi ok">
          <a:extLst>
            <a:ext uri="{FF2B5EF4-FFF2-40B4-BE49-F238E27FC236}">
              <a16:creationId xmlns:a16="http://schemas.microsoft.com/office/drawing/2014/main" id="{60A8C4C9-0022-41EF-BDEE-88CF624FC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7083" y="8964"/>
          <a:ext cx="4121104" cy="123544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304801</xdr:colOff>
      <xdr:row>29</xdr:row>
      <xdr:rowOff>254000</xdr:rowOff>
    </xdr:from>
    <xdr:to>
      <xdr:col>8</xdr:col>
      <xdr:colOff>948267</xdr:colOff>
      <xdr:row>30</xdr:row>
      <xdr:rowOff>262466</xdr:rowOff>
    </xdr:to>
    <xdr:sp macro="" textlink="">
      <xdr:nvSpPr>
        <xdr:cNvPr id="2" name="Freccia a destra 1">
          <a:extLst>
            <a:ext uri="{FF2B5EF4-FFF2-40B4-BE49-F238E27FC236}">
              <a16:creationId xmlns:a16="http://schemas.microsoft.com/office/drawing/2014/main" id="{9B8ACDB0-B8A6-4C3C-919F-AA44FAF37FB0}"/>
            </a:ext>
          </a:extLst>
        </xdr:cNvPr>
        <xdr:cNvSpPr/>
      </xdr:nvSpPr>
      <xdr:spPr>
        <a:xfrm>
          <a:off x="8915401" y="8678333"/>
          <a:ext cx="643466" cy="3725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170330</xdr:colOff>
      <xdr:row>0</xdr:row>
      <xdr:rowOff>8964</xdr:rowOff>
    </xdr:from>
    <xdr:to>
      <xdr:col>7</xdr:col>
      <xdr:colOff>267380</xdr:colOff>
      <xdr:row>5</xdr:row>
      <xdr:rowOff>130546</xdr:rowOff>
    </xdr:to>
    <xdr:pic>
      <xdr:nvPicPr>
        <xdr:cNvPr id="2" name="Immagine 1" descr="stringa_bandi ok">
          <a:extLst>
            <a:ext uri="{FF2B5EF4-FFF2-40B4-BE49-F238E27FC236}">
              <a16:creationId xmlns:a16="http://schemas.microsoft.com/office/drawing/2014/main" id="{E05586F5-5EEB-4224-BB85-76F6231C5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0430" y="8964"/>
          <a:ext cx="4129108" cy="12493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347134</xdr:colOff>
      <xdr:row>29</xdr:row>
      <xdr:rowOff>228600</xdr:rowOff>
    </xdr:from>
    <xdr:to>
      <xdr:col>8</xdr:col>
      <xdr:colOff>990600</xdr:colOff>
      <xdr:row>30</xdr:row>
      <xdr:rowOff>221826</xdr:rowOff>
    </xdr:to>
    <xdr:sp macro="" textlink="">
      <xdr:nvSpPr>
        <xdr:cNvPr id="3" name="Freccia a destra 2">
          <a:extLst>
            <a:ext uri="{FF2B5EF4-FFF2-40B4-BE49-F238E27FC236}">
              <a16:creationId xmlns:a16="http://schemas.microsoft.com/office/drawing/2014/main" id="{E618CE76-9C48-4149-A096-6793FF224C6F}"/>
            </a:ext>
          </a:extLst>
        </xdr:cNvPr>
        <xdr:cNvSpPr/>
      </xdr:nvSpPr>
      <xdr:spPr>
        <a:xfrm>
          <a:off x="9084734" y="8661400"/>
          <a:ext cx="643466" cy="35729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E7BD8-CF88-46C8-BC41-951DD69FA0E4}">
  <sheetPr codeName="Foglio1">
    <pageSetUpPr fitToPage="1"/>
  </sheetPr>
  <dimension ref="A1:N14"/>
  <sheetViews>
    <sheetView topLeftCell="A7" zoomScale="80" zoomScaleNormal="80" workbookViewId="0">
      <selection activeCell="A8" sqref="A8:J8"/>
    </sheetView>
  </sheetViews>
  <sheetFormatPr defaultRowHeight="15" x14ac:dyDescent="0.25"/>
  <cols>
    <col min="1" max="1" width="21.140625" customWidth="1"/>
    <col min="2" max="2" width="28.42578125" customWidth="1"/>
    <col min="3" max="3" width="26.85546875" customWidth="1"/>
    <col min="14" max="14" width="22.5703125" customWidth="1"/>
  </cols>
  <sheetData>
    <row r="1" spans="1:14" ht="21" x14ac:dyDescent="0.35">
      <c r="A1" s="45" t="s">
        <v>50</v>
      </c>
    </row>
    <row r="3" spans="1:14" ht="31.5" x14ac:dyDescent="0.5">
      <c r="A3" s="73" t="s">
        <v>57</v>
      </c>
      <c r="B3" s="73"/>
    </row>
    <row r="7" spans="1:14" ht="18" customHeight="1" x14ac:dyDescent="0.3">
      <c r="A7" s="74" t="s">
        <v>58</v>
      </c>
      <c r="B7" s="74"/>
      <c r="C7" s="74"/>
      <c r="D7" s="74"/>
      <c r="E7" s="74"/>
      <c r="F7" s="74"/>
      <c r="G7" s="40" t="s">
        <v>60</v>
      </c>
      <c r="H7" s="39"/>
      <c r="I7" s="39"/>
      <c r="J7" s="39"/>
      <c r="K7" s="39"/>
      <c r="L7" s="39"/>
      <c r="M7" s="39"/>
      <c r="N7" s="39"/>
    </row>
    <row r="8" spans="1:14" ht="336" customHeight="1" x14ac:dyDescent="0.25">
      <c r="A8" s="72" t="s">
        <v>77</v>
      </c>
      <c r="B8" s="72"/>
      <c r="C8" s="72"/>
      <c r="D8" s="72"/>
      <c r="E8" s="72"/>
      <c r="F8" s="72"/>
      <c r="G8" s="72"/>
      <c r="H8" s="72"/>
      <c r="I8" s="72"/>
      <c r="J8" s="72"/>
      <c r="K8" s="41"/>
      <c r="L8" s="41"/>
      <c r="M8" s="41"/>
      <c r="N8" s="41"/>
    </row>
    <row r="9" spans="1:14" ht="31.5" x14ac:dyDescent="0.25">
      <c r="A9" s="66" t="s">
        <v>53</v>
      </c>
      <c r="B9" s="67" t="s">
        <v>56</v>
      </c>
      <c r="C9" s="67" t="s">
        <v>54</v>
      </c>
    </row>
    <row r="10" spans="1:14" ht="15.75" x14ac:dyDescent="0.25">
      <c r="A10" s="68" t="s">
        <v>55</v>
      </c>
      <c r="B10" s="69">
        <v>3000</v>
      </c>
      <c r="C10" s="69">
        <v>8500</v>
      </c>
    </row>
    <row r="11" spans="1:14" ht="15.75" x14ac:dyDescent="0.25">
      <c r="A11" s="68" t="s">
        <v>51</v>
      </c>
      <c r="B11" s="69">
        <v>5000</v>
      </c>
      <c r="C11" s="69">
        <v>15000</v>
      </c>
    </row>
    <row r="12" spans="1:14" ht="15.75" x14ac:dyDescent="0.25">
      <c r="A12" s="68" t="s">
        <v>52</v>
      </c>
      <c r="B12" s="69">
        <v>7500</v>
      </c>
      <c r="C12" s="69">
        <v>20000</v>
      </c>
    </row>
    <row r="13" spans="1:14" ht="18.75" x14ac:dyDescent="0.25">
      <c r="A13" s="43"/>
      <c r="B13" s="44"/>
      <c r="C13" s="44"/>
    </row>
    <row r="14" spans="1:14" ht="18.75" x14ac:dyDescent="0.25">
      <c r="A14" s="43"/>
      <c r="B14" s="44"/>
      <c r="C14" s="44"/>
    </row>
  </sheetData>
  <sheetProtection algorithmName="SHA-512" hashValue="qsmBaENcsotUYCu7WWlFY2U+373Z+Fda3GcCEH5jJ/R6ht8LOI+EEOf1gw2qMVflyNn9DIT7pBOeMuOOAAWuGA==" saltValue="DGzfRkG7J6k+oRCFzTWtNg==" spinCount="100000" sheet="1" objects="1" scenarios="1"/>
  <mergeCells count="3">
    <mergeCell ref="A8:J8"/>
    <mergeCell ref="A3:B3"/>
    <mergeCell ref="A7:F7"/>
  </mergeCells>
  <pageMargins left="0.25" right="0.25" top="0.75" bottom="0.75" header="0.3" footer="0.3"/>
  <pageSetup paperSize="9" scale="8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2"/>
  <dimension ref="A1:U37"/>
  <sheetViews>
    <sheetView showGridLines="0" tabSelected="1" zoomScale="90" zoomScaleNormal="90" workbookViewId="0">
      <selection activeCell="B11" sqref="B11:N11"/>
    </sheetView>
  </sheetViews>
  <sheetFormatPr defaultRowHeight="15" x14ac:dyDescent="0.25"/>
  <cols>
    <col min="1" max="1" width="19.5703125" customWidth="1"/>
    <col min="2" max="2" width="16.7109375" style="1" customWidth="1"/>
    <col min="3" max="3" width="14.28515625" customWidth="1"/>
    <col min="4" max="4" width="14.5703125" style="1" customWidth="1"/>
    <col min="5" max="5" width="24.85546875" customWidth="1"/>
    <col min="6" max="6" width="15" customWidth="1"/>
    <col min="7" max="7" width="13.42578125" customWidth="1"/>
    <col min="8" max="8" width="15.7109375" style="1" bestFit="1" customWidth="1"/>
    <col min="9" max="9" width="16.28515625" customWidth="1"/>
    <col min="10" max="10" width="16.7109375" style="1" customWidth="1"/>
    <col min="11" max="11" width="13.7109375" style="1" customWidth="1"/>
    <col min="12" max="12" width="14.140625" customWidth="1"/>
    <col min="13" max="13" width="27.140625" customWidth="1"/>
    <col min="14" max="14" width="14.5703125" customWidth="1"/>
    <col min="15" max="15" width="12.42578125" customWidth="1"/>
    <col min="16" max="16" width="11.85546875" customWidth="1"/>
    <col min="17" max="17" width="13" customWidth="1"/>
    <col min="18" max="18" width="12.140625" customWidth="1"/>
  </cols>
  <sheetData>
    <row r="1" spans="1:2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2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21" ht="28.5" x14ac:dyDescent="0.45">
      <c r="A3" s="75" t="s">
        <v>65</v>
      </c>
      <c r="B3" s="75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21" x14ac:dyDescent="0.25">
      <c r="A4" s="10"/>
      <c r="B4" s="21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2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21" ht="23.25" x14ac:dyDescent="0.35">
      <c r="A7" s="78" t="s">
        <v>58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</row>
    <row r="8" spans="1:21" ht="26.25" x14ac:dyDescent="0.4">
      <c r="A8" s="79" t="s">
        <v>50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1:21" ht="25.9" customHeight="1" x14ac:dyDescent="0.25">
      <c r="A9" s="64" t="s">
        <v>61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76" t="s">
        <v>63</v>
      </c>
      <c r="P9" s="76"/>
      <c r="Q9" s="76"/>
    </row>
    <row r="10" spans="1:21" ht="27.6" customHeight="1" x14ac:dyDescent="0.25">
      <c r="A10" s="65" t="s">
        <v>47</v>
      </c>
      <c r="B10" s="80" t="s">
        <v>79</v>
      </c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77" t="s">
        <v>78</v>
      </c>
      <c r="P10" s="77"/>
      <c r="Q10" s="77"/>
    </row>
    <row r="11" spans="1:21" ht="51" customHeight="1" x14ac:dyDescent="0.25">
      <c r="A11" s="63" t="s">
        <v>75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</row>
    <row r="12" spans="1:21" ht="30" customHeight="1" x14ac:dyDescent="0.25">
      <c r="A12" s="29" t="str">
        <f>IF(B11=0," ","PROMEMORIA")</f>
        <v xml:space="preserve"> </v>
      </c>
      <c r="B12" s="82" t="str">
        <f>IF(B11="Microimpresa","Minimo 'Costo massimo ammissibile' pari a € 3.000,00 - Contributo massimo concedibile pari a € 8.500,00",IF(B11="Piccola impresa","Minimo 'Costo massimo ammissibile' pari a € 5.000,00 - Contributo massimo concedibile pari a € 15.000,00",IF(B11="Media impresa","Minimo 'Costo massimo ammissibile' pari a € 7.500,00 - Contributo massimo concedibile pari a € 20.000,00"," ")))</f>
        <v xml:space="preserve"> </v>
      </c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</row>
    <row r="13" spans="1:21" ht="18" customHeight="1" x14ac:dyDescent="0.25">
      <c r="A13" s="91" t="s">
        <v>64</v>
      </c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42"/>
      <c r="P13" s="42"/>
      <c r="Q13" s="42"/>
      <c r="R13" s="42"/>
      <c r="S13" s="42"/>
      <c r="T13" s="42"/>
      <c r="U13" s="42"/>
    </row>
    <row r="14" spans="1:21" s="7" customFormat="1" ht="88.15" customHeight="1" x14ac:dyDescent="0.25">
      <c r="A14" s="46" t="s">
        <v>0</v>
      </c>
      <c r="B14" s="32" t="s">
        <v>67</v>
      </c>
      <c r="C14" s="32" t="s">
        <v>33</v>
      </c>
      <c r="D14" s="32" t="s">
        <v>11</v>
      </c>
      <c r="E14" s="32" t="s">
        <v>43</v>
      </c>
      <c r="F14" s="33" t="s">
        <v>44</v>
      </c>
      <c r="G14" s="18"/>
      <c r="H14" s="47" t="s">
        <v>15</v>
      </c>
      <c r="I14" s="34" t="s">
        <v>67</v>
      </c>
      <c r="J14" s="34" t="s">
        <v>33</v>
      </c>
      <c r="K14" s="34" t="s">
        <v>34</v>
      </c>
      <c r="L14" s="34" t="s">
        <v>11</v>
      </c>
      <c r="M14" s="34" t="s">
        <v>45</v>
      </c>
      <c r="N14" s="34" t="s">
        <v>46</v>
      </c>
      <c r="O14" s="83" t="s">
        <v>62</v>
      </c>
      <c r="P14" s="84"/>
      <c r="Q14" s="84"/>
      <c r="R14" s="57"/>
      <c r="S14" s="57"/>
    </row>
    <row r="15" spans="1:21" ht="30" x14ac:dyDescent="0.25">
      <c r="A15" s="55" t="s">
        <v>12</v>
      </c>
      <c r="B15" s="48" t="s">
        <v>13</v>
      </c>
      <c r="C15" s="49" t="s">
        <v>40</v>
      </c>
      <c r="D15" s="50" t="s">
        <v>37</v>
      </c>
      <c r="E15" s="51"/>
      <c r="F15" s="51"/>
      <c r="G15" s="52"/>
      <c r="H15" s="55" t="s">
        <v>16</v>
      </c>
      <c r="I15" s="53" t="s">
        <v>13</v>
      </c>
      <c r="J15" s="54" t="s">
        <v>14</v>
      </c>
      <c r="K15" s="54" t="s">
        <v>41</v>
      </c>
      <c r="L15" s="56" t="s">
        <v>38</v>
      </c>
      <c r="M15" s="51"/>
      <c r="N15" s="51"/>
      <c r="O15" s="2"/>
    </row>
    <row r="16" spans="1:21" ht="15.75" x14ac:dyDescent="0.25">
      <c r="A16" s="30" t="s">
        <v>48</v>
      </c>
      <c r="B16" s="25"/>
      <c r="C16" s="26"/>
      <c r="D16" s="4">
        <f>IFERROR(B16/C16,0)</f>
        <v>0</v>
      </c>
      <c r="E16" s="70"/>
      <c r="F16" s="27"/>
      <c r="G16" s="8"/>
      <c r="H16" s="19"/>
      <c r="I16" s="6"/>
      <c r="J16" s="5"/>
      <c r="K16" s="5"/>
      <c r="L16" s="6"/>
      <c r="M16" s="3"/>
      <c r="N16" s="3"/>
      <c r="O16" s="2"/>
    </row>
    <row r="17" spans="1:15" ht="15.75" x14ac:dyDescent="0.25">
      <c r="A17" s="30" t="s">
        <v>2</v>
      </c>
      <c r="B17" s="25"/>
      <c r="C17" s="26"/>
      <c r="D17" s="4">
        <f t="shared" ref="D17:D27" si="0">IFERROR(B17/C17,0)</f>
        <v>0</v>
      </c>
      <c r="E17" s="70"/>
      <c r="F17" s="27"/>
      <c r="G17" s="8"/>
      <c r="H17" s="30" t="s">
        <v>17</v>
      </c>
      <c r="I17" s="25"/>
      <c r="J17" s="26"/>
      <c r="K17" s="3">
        <f>J17</f>
        <v>0</v>
      </c>
      <c r="L17" s="16">
        <f>IFERROR(I17/J17,0)</f>
        <v>0</v>
      </c>
      <c r="M17" s="70"/>
      <c r="N17" s="27"/>
      <c r="O17" s="2"/>
    </row>
    <row r="18" spans="1:15" ht="15.75" x14ac:dyDescent="0.25">
      <c r="A18" s="30" t="s">
        <v>1</v>
      </c>
      <c r="B18" s="25"/>
      <c r="C18" s="26"/>
      <c r="D18" s="4">
        <f t="shared" si="0"/>
        <v>0</v>
      </c>
      <c r="E18" s="70"/>
      <c r="F18" s="27"/>
      <c r="G18" s="8"/>
      <c r="H18" s="30" t="s">
        <v>18</v>
      </c>
      <c r="I18" s="25"/>
      <c r="J18" s="26"/>
      <c r="K18" s="3">
        <f t="shared" ref="K18:K23" si="1">J18</f>
        <v>0</v>
      </c>
      <c r="L18" s="16">
        <f t="shared" ref="L18:L27" si="2">IFERROR(I18/J18,0)</f>
        <v>0</v>
      </c>
      <c r="M18" s="70"/>
      <c r="N18" s="27"/>
    </row>
    <row r="19" spans="1:15" ht="15.75" x14ac:dyDescent="0.25">
      <c r="A19" s="30" t="s">
        <v>3</v>
      </c>
      <c r="B19" s="25"/>
      <c r="C19" s="26"/>
      <c r="D19" s="4">
        <f t="shared" si="0"/>
        <v>0</v>
      </c>
      <c r="E19" s="70"/>
      <c r="F19" s="27"/>
      <c r="G19" s="8"/>
      <c r="H19" s="30" t="s">
        <v>19</v>
      </c>
      <c r="I19" s="25"/>
      <c r="J19" s="26"/>
      <c r="K19" s="3">
        <f t="shared" si="1"/>
        <v>0</v>
      </c>
      <c r="L19" s="16">
        <f t="shared" si="2"/>
        <v>0</v>
      </c>
      <c r="M19" s="70"/>
      <c r="N19" s="27"/>
    </row>
    <row r="20" spans="1:15" ht="15.75" x14ac:dyDescent="0.25">
      <c r="A20" s="30" t="s">
        <v>4</v>
      </c>
      <c r="B20" s="25"/>
      <c r="C20" s="26"/>
      <c r="D20" s="4">
        <f t="shared" si="0"/>
        <v>0</v>
      </c>
      <c r="E20" s="70"/>
      <c r="F20" s="27"/>
      <c r="G20" s="8"/>
      <c r="H20" s="30" t="s">
        <v>20</v>
      </c>
      <c r="I20" s="25"/>
      <c r="J20" s="26"/>
      <c r="K20" s="3">
        <f t="shared" si="1"/>
        <v>0</v>
      </c>
      <c r="L20" s="16">
        <f t="shared" si="2"/>
        <v>0</v>
      </c>
      <c r="M20" s="70"/>
      <c r="N20" s="27"/>
    </row>
    <row r="21" spans="1:15" ht="15.75" x14ac:dyDescent="0.25">
      <c r="A21" s="30" t="s">
        <v>5</v>
      </c>
      <c r="B21" s="25"/>
      <c r="C21" s="26"/>
      <c r="D21" s="4">
        <f t="shared" si="0"/>
        <v>0</v>
      </c>
      <c r="E21" s="70"/>
      <c r="F21" s="27"/>
      <c r="G21" s="8"/>
      <c r="H21" s="30" t="s">
        <v>21</v>
      </c>
      <c r="I21" s="25"/>
      <c r="J21" s="26"/>
      <c r="K21" s="3">
        <f t="shared" si="1"/>
        <v>0</v>
      </c>
      <c r="L21" s="16">
        <f t="shared" si="2"/>
        <v>0</v>
      </c>
      <c r="M21" s="70"/>
      <c r="N21" s="27"/>
    </row>
    <row r="22" spans="1:15" ht="15.75" x14ac:dyDescent="0.25">
      <c r="A22" s="30" t="s">
        <v>6</v>
      </c>
      <c r="B22" s="25"/>
      <c r="C22" s="26"/>
      <c r="D22" s="4">
        <f t="shared" si="0"/>
        <v>0</v>
      </c>
      <c r="E22" s="70"/>
      <c r="F22" s="27"/>
      <c r="G22" s="8"/>
      <c r="H22" s="30" t="s">
        <v>22</v>
      </c>
      <c r="I22" s="25"/>
      <c r="J22" s="26"/>
      <c r="K22" s="3">
        <f t="shared" si="1"/>
        <v>0</v>
      </c>
      <c r="L22" s="16">
        <f t="shared" si="2"/>
        <v>0</v>
      </c>
      <c r="M22" s="70"/>
      <c r="N22" s="27"/>
    </row>
    <row r="23" spans="1:15" ht="15.75" x14ac:dyDescent="0.25">
      <c r="A23" s="30" t="s">
        <v>7</v>
      </c>
      <c r="B23" s="25"/>
      <c r="C23" s="26"/>
      <c r="D23" s="4">
        <f t="shared" si="0"/>
        <v>0</v>
      </c>
      <c r="E23" s="70"/>
      <c r="F23" s="27"/>
      <c r="G23" s="8"/>
      <c r="H23" s="30" t="s">
        <v>23</v>
      </c>
      <c r="I23" s="25"/>
      <c r="J23" s="26"/>
      <c r="K23" s="3">
        <f t="shared" si="1"/>
        <v>0</v>
      </c>
      <c r="L23" s="16">
        <f t="shared" si="2"/>
        <v>0</v>
      </c>
      <c r="M23" s="70"/>
      <c r="N23" s="27"/>
    </row>
    <row r="24" spans="1:15" ht="15.75" x14ac:dyDescent="0.25">
      <c r="A24" s="31" t="s">
        <v>31</v>
      </c>
      <c r="B24" s="23"/>
      <c r="C24" s="24"/>
      <c r="D24" s="12">
        <f t="shared" si="0"/>
        <v>0</v>
      </c>
      <c r="E24" s="71"/>
      <c r="F24" s="28"/>
      <c r="G24" s="14"/>
      <c r="H24" s="31" t="s">
        <v>32</v>
      </c>
      <c r="I24" s="23"/>
      <c r="J24" s="24"/>
      <c r="K24" s="13">
        <f>IF(J24&gt;(C24*0.7),C24*0.7,J24)</f>
        <v>0</v>
      </c>
      <c r="L24" s="17">
        <f t="shared" si="2"/>
        <v>0</v>
      </c>
      <c r="M24" s="70"/>
      <c r="N24" s="28"/>
    </row>
    <row r="25" spans="1:15" ht="15.75" x14ac:dyDescent="0.25">
      <c r="A25" s="31" t="s">
        <v>8</v>
      </c>
      <c r="B25" s="23"/>
      <c r="C25" s="24"/>
      <c r="D25" s="12">
        <f t="shared" si="0"/>
        <v>0</v>
      </c>
      <c r="E25" s="71"/>
      <c r="F25" s="28"/>
      <c r="G25" s="14"/>
      <c r="H25" s="31" t="s">
        <v>24</v>
      </c>
      <c r="I25" s="23"/>
      <c r="J25" s="24"/>
      <c r="K25" s="13">
        <f>IF(J25&gt;(C25*0.7),C25*0.7,J25)</f>
        <v>0</v>
      </c>
      <c r="L25" s="17">
        <f t="shared" si="2"/>
        <v>0</v>
      </c>
      <c r="M25" s="71"/>
      <c r="N25" s="28"/>
    </row>
    <row r="26" spans="1:15" ht="15.75" x14ac:dyDescent="0.25">
      <c r="A26" s="31" t="s">
        <v>9</v>
      </c>
      <c r="B26" s="23"/>
      <c r="C26" s="24"/>
      <c r="D26" s="12">
        <f t="shared" si="0"/>
        <v>0</v>
      </c>
      <c r="E26" s="71"/>
      <c r="F26" s="28"/>
      <c r="G26" s="14"/>
      <c r="H26" s="31" t="s">
        <v>25</v>
      </c>
      <c r="I26" s="23"/>
      <c r="J26" s="24"/>
      <c r="K26" s="13">
        <f>IF(J26&gt;(C26*0.7),C26*0.7,J26)</f>
        <v>0</v>
      </c>
      <c r="L26" s="17">
        <f t="shared" si="2"/>
        <v>0</v>
      </c>
      <c r="M26" s="71"/>
      <c r="N26" s="28"/>
    </row>
    <row r="27" spans="1:15" ht="15.75" x14ac:dyDescent="0.25">
      <c r="A27" s="31" t="s">
        <v>10</v>
      </c>
      <c r="B27" s="23"/>
      <c r="C27" s="24"/>
      <c r="D27" s="12">
        <f t="shared" si="0"/>
        <v>0</v>
      </c>
      <c r="E27" s="71"/>
      <c r="F27" s="28"/>
      <c r="G27" s="14"/>
      <c r="H27" s="31" t="s">
        <v>26</v>
      </c>
      <c r="I27" s="23"/>
      <c r="J27" s="24"/>
      <c r="K27" s="13">
        <f>IF(J27&gt;(C27*0.7),C27*0.7,J27)</f>
        <v>0</v>
      </c>
      <c r="L27" s="17">
        <f t="shared" si="2"/>
        <v>0</v>
      </c>
      <c r="M27" s="71"/>
      <c r="N27" s="28"/>
    </row>
    <row r="28" spans="1:15" x14ac:dyDescent="0.25">
      <c r="A28" s="3"/>
      <c r="B28" s="4"/>
      <c r="C28" s="3"/>
      <c r="D28" s="4">
        <f>IFERROR(AVERAGEIF(D16:D27,"&gt;0"),)</f>
        <v>0</v>
      </c>
      <c r="E28" s="4"/>
      <c r="F28" s="4"/>
      <c r="G28" s="9"/>
      <c r="H28" s="3"/>
      <c r="I28" s="4"/>
      <c r="J28" s="22"/>
      <c r="K28" s="22">
        <f>SUM(K17:K27)</f>
        <v>0</v>
      </c>
      <c r="L28" s="4">
        <f>IFERROR(AVERAGEIF(L17:L27,"&gt;0"),0)</f>
        <v>0</v>
      </c>
      <c r="M28" s="4"/>
      <c r="N28" s="4"/>
    </row>
    <row r="29" spans="1:15" ht="16.5" thickBot="1" x14ac:dyDescent="0.3">
      <c r="A29" s="93" t="s">
        <v>69</v>
      </c>
      <c r="B29" s="94"/>
    </row>
    <row r="30" spans="1:15" ht="28.9" customHeight="1" x14ac:dyDescent="0.25">
      <c r="A30" s="11" t="s">
        <v>42</v>
      </c>
      <c r="B30" s="11" t="s">
        <v>27</v>
      </c>
      <c r="C30" s="11" t="s">
        <v>68</v>
      </c>
      <c r="D30" s="11" t="s">
        <v>28</v>
      </c>
      <c r="E30" s="20" t="s">
        <v>66</v>
      </c>
      <c r="F30" s="20"/>
      <c r="G30" s="11" t="s">
        <v>28</v>
      </c>
      <c r="H30" s="11" t="s">
        <v>39</v>
      </c>
      <c r="I30" s="11"/>
      <c r="J30" s="88" t="s">
        <v>49</v>
      </c>
      <c r="K30" s="89"/>
      <c r="L30" s="89"/>
      <c r="M30" s="89"/>
      <c r="N30" s="90"/>
    </row>
    <row r="31" spans="1:15" s="10" customFormat="1" ht="33" customHeight="1" thickBot="1" x14ac:dyDescent="0.3">
      <c r="A31" s="35">
        <f>L28</f>
        <v>0</v>
      </c>
      <c r="B31" s="35"/>
      <c r="C31" s="35">
        <f>D28</f>
        <v>0</v>
      </c>
      <c r="D31" s="35"/>
      <c r="E31" s="36">
        <v>1.5</v>
      </c>
      <c r="F31" s="37"/>
      <c r="G31" s="37"/>
      <c r="H31" s="38">
        <f>K28</f>
        <v>0</v>
      </c>
      <c r="I31" s="21"/>
      <c r="J31" s="85" t="str">
        <f>IF(B9=0,"E' necessario compilare il campo B11 e indicare la denominazione del beneficiario",
IF(B10=0,"E' necessario compilare il campo B12 e indicare l'ID SIGEF assegnato",
IF(B11=0,"ATTENZIONE - CAMPO DIMENSIONE IMPRESA (GRUPPO) NON VALORIZZATO - CELLA B11",
IF(C31=0,"Non sono stati compilati i dati relativi al periodo REF - E' obbligatorio compilare tali campi per il calcolo del Costo massimo ammissibile",
IF(A31-C31*E31&lt;0,
"Assenza di incremento della spesa tra il periodo REF e il periodo T - ATTENZIONE! COSTO NON AMMISSIBILE",
(A31-C31*E31)*H31)))))</f>
        <v>E' necessario compilare il campo B11 e indicare la denominazione del beneficiario</v>
      </c>
      <c r="K31" s="86"/>
      <c r="L31" s="86"/>
      <c r="M31" s="86"/>
      <c r="N31" s="87"/>
    </row>
    <row r="32" spans="1:15" ht="15.75" x14ac:dyDescent="0.25">
      <c r="A32" s="60" t="s">
        <v>70</v>
      </c>
      <c r="C32" s="15"/>
    </row>
    <row r="33" spans="1:1" ht="15.75" x14ac:dyDescent="0.25">
      <c r="A33" s="61" t="s">
        <v>71</v>
      </c>
    </row>
    <row r="34" spans="1:1" ht="15.75" x14ac:dyDescent="0.25">
      <c r="A34" s="61" t="s">
        <v>72</v>
      </c>
    </row>
    <row r="35" spans="1:1" ht="15.75" x14ac:dyDescent="0.25">
      <c r="A35" s="61" t="s">
        <v>73</v>
      </c>
    </row>
    <row r="36" spans="1:1" ht="15.75" x14ac:dyDescent="0.25">
      <c r="A36" s="61" t="s">
        <v>74</v>
      </c>
    </row>
    <row r="37" spans="1:1" ht="15.75" x14ac:dyDescent="0.25">
      <c r="A37" s="62" t="s">
        <v>59</v>
      </c>
    </row>
  </sheetData>
  <sheetProtection algorithmName="SHA-512" hashValue="CpwAkxLW6cnkCCw0fq0j2crGQq+W971TV8I4b8D2Bh/OXA0sITZWnmB46LQksJ9zIhCrdur+Ye2ayRWw/UpOIw==" saltValue="dg740VBPCog0UfjmwcIbKA==" spinCount="100000" sheet="1" selectLockedCells="1"/>
  <mergeCells count="14">
    <mergeCell ref="B11:N11"/>
    <mergeCell ref="B12:N12"/>
    <mergeCell ref="O14:Q14"/>
    <mergeCell ref="J31:N31"/>
    <mergeCell ref="J30:N30"/>
    <mergeCell ref="A13:N13"/>
    <mergeCell ref="A29:B29"/>
    <mergeCell ref="A3:B3"/>
    <mergeCell ref="O9:Q9"/>
    <mergeCell ref="O10:Q10"/>
    <mergeCell ref="A7:N7"/>
    <mergeCell ref="A8:N8"/>
    <mergeCell ref="B9:N9"/>
    <mergeCell ref="B10:N10"/>
  </mergeCells>
  <phoneticPr fontId="2" type="noConversion"/>
  <dataValidations count="3">
    <dataValidation type="list" allowBlank="1" showInputMessage="1" showErrorMessage="1" sqref="B11" xr:uid="{ACE8D577-B43C-49DB-9F27-B62EC86A0A35}">
      <formula1>"Microimpresa, Piccola impresa, Media impresa, - - "</formula1>
    </dataValidation>
    <dataValidation type="decimal" operator="greaterThan" allowBlank="1" showInputMessage="1" showErrorMessage="1" sqref="B16:C27" xr:uid="{B932B63C-1B28-4D44-BD1F-93063B4EDA06}">
      <formula1>0</formula1>
    </dataValidation>
    <dataValidation type="decimal" operator="greaterThanOrEqual" allowBlank="1" showInputMessage="1" showErrorMessage="1" sqref="I17:J27" xr:uid="{1C48F3B0-AE9B-469E-8747-23A6451E6845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5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3A49B-E9FB-475B-94AF-29BD672D4B27}">
  <dimension ref="A1:U37"/>
  <sheetViews>
    <sheetView showGridLines="0" topLeftCell="C16" zoomScale="90" zoomScaleNormal="90" workbookViewId="0">
      <selection activeCell="E26" sqref="E26"/>
    </sheetView>
  </sheetViews>
  <sheetFormatPr defaultRowHeight="15" x14ac:dyDescent="0.25"/>
  <cols>
    <col min="1" max="1" width="20.28515625" customWidth="1"/>
    <col min="2" max="2" width="16.7109375" style="1" customWidth="1"/>
    <col min="3" max="3" width="14.28515625" customWidth="1"/>
    <col min="4" max="4" width="14.5703125" style="1" customWidth="1"/>
    <col min="5" max="5" width="29.140625" customWidth="1"/>
    <col min="6" max="6" width="16.28515625" customWidth="1"/>
    <col min="7" max="7" width="13.42578125" customWidth="1"/>
    <col min="8" max="8" width="17.7109375" style="1" bestFit="1" customWidth="1"/>
    <col min="9" max="9" width="16.28515625" customWidth="1"/>
    <col min="10" max="10" width="16.7109375" style="1" customWidth="1"/>
    <col min="11" max="11" width="13.7109375" style="1" customWidth="1"/>
    <col min="12" max="12" width="14.140625" customWidth="1"/>
    <col min="13" max="13" width="27.7109375" customWidth="1"/>
    <col min="14" max="14" width="11.28515625" customWidth="1"/>
    <col min="15" max="15" width="12.42578125" customWidth="1"/>
    <col min="16" max="16" width="11.85546875" customWidth="1"/>
    <col min="17" max="17" width="13" customWidth="1"/>
    <col min="18" max="18" width="12.140625" customWidth="1"/>
  </cols>
  <sheetData>
    <row r="1" spans="1:2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2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21" ht="31.5" x14ac:dyDescent="0.5">
      <c r="A3" s="95" t="s">
        <v>76</v>
      </c>
      <c r="B3" s="95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21" x14ac:dyDescent="0.25">
      <c r="A4" s="10"/>
      <c r="B4" s="21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2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21" ht="23.25" x14ac:dyDescent="0.35">
      <c r="A7" s="78" t="s">
        <v>58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</row>
    <row r="8" spans="1:21" ht="26.25" x14ac:dyDescent="0.4">
      <c r="A8" s="79" t="s">
        <v>50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1:21" ht="30.6" customHeight="1" x14ac:dyDescent="0.25">
      <c r="A9" s="64" t="s">
        <v>61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76" t="s">
        <v>63</v>
      </c>
      <c r="P9" s="76"/>
      <c r="Q9" s="76"/>
    </row>
    <row r="10" spans="1:21" ht="25.9" customHeight="1" x14ac:dyDescent="0.25">
      <c r="A10" s="65" t="s">
        <v>47</v>
      </c>
      <c r="B10" s="80" t="s">
        <v>79</v>
      </c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77"/>
      <c r="P10" s="77"/>
      <c r="Q10" s="77"/>
    </row>
    <row r="11" spans="1:21" ht="54.6" customHeight="1" x14ac:dyDescent="0.25">
      <c r="A11" s="63" t="s">
        <v>75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</row>
    <row r="12" spans="1:21" ht="30" customHeight="1" x14ac:dyDescent="0.25">
      <c r="A12" s="29" t="str">
        <f>IF(B11=0," ","PROMEMORIA")</f>
        <v xml:space="preserve"> </v>
      </c>
      <c r="B12" s="82" t="str">
        <f>IF(B11="Microimpresa","Minimo 'Costo massimo ammissibile' pari a € 3.000,00 - Contributo massimo concedibile pari a € 8.500,00",IF(B11="Piccola impresa","Minimo 'Costo massimo ammissibile' pari a € 5.000,00 - Contributo massimo concedibile pari a € 15.000,00",IF(B11="Media impresa","Minimo 'Costo massimo ammissibile' pari a € 7.500,00 - Contributo massimo concedibile pari a € 20.000,00"," ")))</f>
        <v xml:space="preserve"> </v>
      </c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</row>
    <row r="13" spans="1:21" ht="18" customHeight="1" x14ac:dyDescent="0.25">
      <c r="A13" s="91" t="s">
        <v>64</v>
      </c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42"/>
      <c r="P13" s="42"/>
      <c r="Q13" s="42"/>
      <c r="R13" s="42"/>
      <c r="S13" s="42"/>
      <c r="T13" s="42"/>
      <c r="U13" s="42"/>
    </row>
    <row r="14" spans="1:21" s="7" customFormat="1" ht="88.15" customHeight="1" x14ac:dyDescent="0.25">
      <c r="A14" s="58" t="s">
        <v>29</v>
      </c>
      <c r="B14" s="58" t="s">
        <v>67</v>
      </c>
      <c r="C14" s="58" t="s">
        <v>35</v>
      </c>
      <c r="D14" s="58" t="s">
        <v>11</v>
      </c>
      <c r="E14" s="58" t="s">
        <v>43</v>
      </c>
      <c r="F14" s="59" t="s">
        <v>44</v>
      </c>
      <c r="G14" s="18"/>
      <c r="H14" s="47" t="s">
        <v>30</v>
      </c>
      <c r="I14" s="34" t="s">
        <v>67</v>
      </c>
      <c r="J14" s="34" t="s">
        <v>35</v>
      </c>
      <c r="K14" s="34" t="s">
        <v>36</v>
      </c>
      <c r="L14" s="34" t="s">
        <v>11</v>
      </c>
      <c r="M14" s="34" t="s">
        <v>45</v>
      </c>
      <c r="N14" s="34" t="s">
        <v>46</v>
      </c>
      <c r="O14" s="83" t="s">
        <v>62</v>
      </c>
      <c r="P14" s="84"/>
      <c r="Q14" s="84"/>
      <c r="R14" s="57"/>
      <c r="S14" s="57"/>
    </row>
    <row r="15" spans="1:21" ht="30" x14ac:dyDescent="0.25">
      <c r="A15" s="55" t="s">
        <v>12</v>
      </c>
      <c r="B15" s="48" t="s">
        <v>13</v>
      </c>
      <c r="C15" s="49" t="s">
        <v>40</v>
      </c>
      <c r="D15" s="50" t="s">
        <v>37</v>
      </c>
      <c r="E15" s="51"/>
      <c r="F15" s="51"/>
      <c r="G15" s="52"/>
      <c r="H15" s="55" t="s">
        <v>16</v>
      </c>
      <c r="I15" s="53" t="s">
        <v>13</v>
      </c>
      <c r="J15" s="54" t="s">
        <v>14</v>
      </c>
      <c r="K15" s="54" t="s">
        <v>41</v>
      </c>
      <c r="L15" s="56" t="s">
        <v>38</v>
      </c>
      <c r="M15" s="51"/>
      <c r="N15" s="51"/>
      <c r="O15" s="2"/>
    </row>
    <row r="16" spans="1:21" ht="15.75" x14ac:dyDescent="0.25">
      <c r="A16" s="30" t="s">
        <v>48</v>
      </c>
      <c r="B16" s="25"/>
      <c r="C16" s="26"/>
      <c r="D16" s="4">
        <f>IFERROR(B16/C16,0)</f>
        <v>0</v>
      </c>
      <c r="E16" s="70"/>
      <c r="F16" s="27"/>
      <c r="G16" s="8"/>
      <c r="H16" s="19"/>
      <c r="I16" s="6"/>
      <c r="J16" s="5"/>
      <c r="K16" s="5"/>
      <c r="L16" s="6"/>
      <c r="M16" s="3"/>
      <c r="N16" s="3"/>
      <c r="O16" s="2"/>
    </row>
    <row r="17" spans="1:15" ht="15.75" x14ac:dyDescent="0.25">
      <c r="A17" s="30" t="s">
        <v>2</v>
      </c>
      <c r="B17" s="25"/>
      <c r="C17" s="26"/>
      <c r="D17" s="4">
        <f t="shared" ref="D17:D27" si="0">IFERROR(B17/C17,0)</f>
        <v>0</v>
      </c>
      <c r="E17" s="70"/>
      <c r="F17" s="27"/>
      <c r="G17" s="8"/>
      <c r="H17" s="30" t="s">
        <v>17</v>
      </c>
      <c r="I17" s="25"/>
      <c r="J17" s="26"/>
      <c r="K17" s="3">
        <f>J17</f>
        <v>0</v>
      </c>
      <c r="L17" s="16">
        <f>IFERROR(I17/J17,0)</f>
        <v>0</v>
      </c>
      <c r="M17" s="70"/>
      <c r="N17" s="27"/>
      <c r="O17" s="2"/>
    </row>
    <row r="18" spans="1:15" ht="15.75" x14ac:dyDescent="0.25">
      <c r="A18" s="30" t="s">
        <v>1</v>
      </c>
      <c r="B18" s="25"/>
      <c r="C18" s="26"/>
      <c r="D18" s="4">
        <f t="shared" si="0"/>
        <v>0</v>
      </c>
      <c r="E18" s="70"/>
      <c r="F18" s="27"/>
      <c r="G18" s="8"/>
      <c r="H18" s="30" t="s">
        <v>18</v>
      </c>
      <c r="I18" s="25"/>
      <c r="J18" s="26"/>
      <c r="K18" s="3">
        <f t="shared" ref="K18:K23" si="1">J18</f>
        <v>0</v>
      </c>
      <c r="L18" s="16">
        <f t="shared" ref="L18:L27" si="2">IFERROR(I18/J18,0)</f>
        <v>0</v>
      </c>
      <c r="M18" s="70"/>
      <c r="N18" s="27"/>
    </row>
    <row r="19" spans="1:15" ht="15.75" x14ac:dyDescent="0.25">
      <c r="A19" s="30" t="s">
        <v>3</v>
      </c>
      <c r="B19" s="25"/>
      <c r="C19" s="26"/>
      <c r="D19" s="4">
        <f t="shared" si="0"/>
        <v>0</v>
      </c>
      <c r="E19" s="70"/>
      <c r="F19" s="27"/>
      <c r="G19" s="8"/>
      <c r="H19" s="30" t="s">
        <v>19</v>
      </c>
      <c r="I19" s="25"/>
      <c r="J19" s="26"/>
      <c r="K19" s="3">
        <f t="shared" si="1"/>
        <v>0</v>
      </c>
      <c r="L19" s="16">
        <f t="shared" si="2"/>
        <v>0</v>
      </c>
      <c r="M19" s="70"/>
      <c r="N19" s="27"/>
    </row>
    <row r="20" spans="1:15" ht="15.75" x14ac:dyDescent="0.25">
      <c r="A20" s="30" t="s">
        <v>4</v>
      </c>
      <c r="B20" s="25"/>
      <c r="C20" s="26"/>
      <c r="D20" s="4">
        <f t="shared" si="0"/>
        <v>0</v>
      </c>
      <c r="E20" s="70"/>
      <c r="F20" s="27"/>
      <c r="G20" s="8"/>
      <c r="H20" s="30" t="s">
        <v>20</v>
      </c>
      <c r="I20" s="25"/>
      <c r="J20" s="26"/>
      <c r="K20" s="3">
        <f t="shared" si="1"/>
        <v>0</v>
      </c>
      <c r="L20" s="16">
        <f t="shared" si="2"/>
        <v>0</v>
      </c>
      <c r="M20" s="70"/>
      <c r="N20" s="27"/>
    </row>
    <row r="21" spans="1:15" ht="15.75" x14ac:dyDescent="0.25">
      <c r="A21" s="30" t="s">
        <v>5</v>
      </c>
      <c r="B21" s="25"/>
      <c r="C21" s="26"/>
      <c r="D21" s="4">
        <f t="shared" si="0"/>
        <v>0</v>
      </c>
      <c r="E21" s="70"/>
      <c r="F21" s="27"/>
      <c r="G21" s="8"/>
      <c r="H21" s="30" t="s">
        <v>21</v>
      </c>
      <c r="I21" s="25"/>
      <c r="J21" s="26"/>
      <c r="K21" s="3">
        <f t="shared" si="1"/>
        <v>0</v>
      </c>
      <c r="L21" s="16">
        <f t="shared" si="2"/>
        <v>0</v>
      </c>
      <c r="M21" s="70"/>
      <c r="N21" s="27"/>
    </row>
    <row r="22" spans="1:15" ht="15.75" x14ac:dyDescent="0.25">
      <c r="A22" s="30" t="s">
        <v>6</v>
      </c>
      <c r="B22" s="25"/>
      <c r="C22" s="26"/>
      <c r="D22" s="4">
        <f t="shared" si="0"/>
        <v>0</v>
      </c>
      <c r="E22" s="70"/>
      <c r="F22" s="27"/>
      <c r="G22" s="8"/>
      <c r="H22" s="30" t="s">
        <v>22</v>
      </c>
      <c r="I22" s="25"/>
      <c r="J22" s="26"/>
      <c r="K22" s="3">
        <f t="shared" si="1"/>
        <v>0</v>
      </c>
      <c r="L22" s="16">
        <f t="shared" si="2"/>
        <v>0</v>
      </c>
      <c r="M22" s="70"/>
      <c r="N22" s="27"/>
    </row>
    <row r="23" spans="1:15" ht="15.75" x14ac:dyDescent="0.25">
      <c r="A23" s="30" t="s">
        <v>7</v>
      </c>
      <c r="B23" s="25"/>
      <c r="C23" s="26"/>
      <c r="D23" s="4">
        <f t="shared" si="0"/>
        <v>0</v>
      </c>
      <c r="E23" s="70"/>
      <c r="F23" s="27"/>
      <c r="G23" s="8"/>
      <c r="H23" s="30" t="s">
        <v>23</v>
      </c>
      <c r="I23" s="25"/>
      <c r="J23" s="26"/>
      <c r="K23" s="3">
        <f t="shared" si="1"/>
        <v>0</v>
      </c>
      <c r="L23" s="16">
        <f t="shared" si="2"/>
        <v>0</v>
      </c>
      <c r="M23" s="70"/>
      <c r="N23" s="27"/>
    </row>
    <row r="24" spans="1:15" ht="15.75" x14ac:dyDescent="0.25">
      <c r="A24" s="31" t="s">
        <v>31</v>
      </c>
      <c r="B24" s="23"/>
      <c r="C24" s="24"/>
      <c r="D24" s="12">
        <f t="shared" si="0"/>
        <v>0</v>
      </c>
      <c r="E24" s="71"/>
      <c r="F24" s="28"/>
      <c r="G24" s="14"/>
      <c r="H24" s="31" t="s">
        <v>32</v>
      </c>
      <c r="I24" s="23"/>
      <c r="J24" s="24"/>
      <c r="K24" s="13">
        <f>IF(J24&gt;(C24*0.7),C24*0.7,J24)</f>
        <v>0</v>
      </c>
      <c r="L24" s="17">
        <f t="shared" si="2"/>
        <v>0</v>
      </c>
      <c r="M24" s="71"/>
      <c r="N24" s="28"/>
    </row>
    <row r="25" spans="1:15" ht="15.75" x14ac:dyDescent="0.25">
      <c r="A25" s="31" t="s">
        <v>8</v>
      </c>
      <c r="B25" s="23"/>
      <c r="C25" s="24"/>
      <c r="D25" s="12">
        <f t="shared" si="0"/>
        <v>0</v>
      </c>
      <c r="E25" s="71"/>
      <c r="F25" s="28"/>
      <c r="G25" s="14"/>
      <c r="H25" s="31" t="s">
        <v>24</v>
      </c>
      <c r="I25" s="23"/>
      <c r="J25" s="24"/>
      <c r="K25" s="13">
        <f>IF(J25&gt;(C25*0.7),C25*0.7,J25)</f>
        <v>0</v>
      </c>
      <c r="L25" s="17">
        <f t="shared" si="2"/>
        <v>0</v>
      </c>
      <c r="M25" s="71"/>
      <c r="N25" s="28"/>
    </row>
    <row r="26" spans="1:15" ht="15.75" x14ac:dyDescent="0.25">
      <c r="A26" s="31" t="s">
        <v>9</v>
      </c>
      <c r="B26" s="23"/>
      <c r="C26" s="24"/>
      <c r="D26" s="12">
        <f t="shared" si="0"/>
        <v>0</v>
      </c>
      <c r="E26" s="71"/>
      <c r="F26" s="28"/>
      <c r="G26" s="14"/>
      <c r="H26" s="31" t="s">
        <v>25</v>
      </c>
      <c r="I26" s="23"/>
      <c r="J26" s="24"/>
      <c r="K26" s="13">
        <f>IF(J26&gt;(C26*0.7),C26*0.7,J26)</f>
        <v>0</v>
      </c>
      <c r="L26" s="17">
        <f t="shared" si="2"/>
        <v>0</v>
      </c>
      <c r="M26" s="71"/>
      <c r="N26" s="28"/>
    </row>
    <row r="27" spans="1:15" ht="15.75" x14ac:dyDescent="0.25">
      <c r="A27" s="31" t="s">
        <v>10</v>
      </c>
      <c r="B27" s="23"/>
      <c r="C27" s="24"/>
      <c r="D27" s="12">
        <f t="shared" si="0"/>
        <v>0</v>
      </c>
      <c r="E27" s="71"/>
      <c r="F27" s="28"/>
      <c r="G27" s="14"/>
      <c r="H27" s="31" t="s">
        <v>26</v>
      </c>
      <c r="I27" s="23"/>
      <c r="J27" s="24"/>
      <c r="K27" s="13">
        <f>IF(J27&gt;(C27*0.7),C27*0.7,J27)</f>
        <v>0</v>
      </c>
      <c r="L27" s="17">
        <f t="shared" si="2"/>
        <v>0</v>
      </c>
      <c r="M27" s="71"/>
      <c r="N27" s="28"/>
    </row>
    <row r="28" spans="1:15" x14ac:dyDescent="0.25">
      <c r="A28" s="3"/>
      <c r="B28" s="4"/>
      <c r="C28" s="3"/>
      <c r="D28" s="4">
        <f>IFERROR(AVERAGEIF(D16:D27,"&gt;0"),)</f>
        <v>0</v>
      </c>
      <c r="E28" s="4"/>
      <c r="F28" s="4"/>
      <c r="G28" s="9"/>
      <c r="H28" s="3"/>
      <c r="I28" s="4"/>
      <c r="J28" s="22"/>
      <c r="K28" s="22">
        <f>SUM(K17:K27)</f>
        <v>0</v>
      </c>
      <c r="L28" s="4">
        <f>IFERROR(AVERAGEIF(L17:L27,"&gt;0"),0)</f>
        <v>0</v>
      </c>
      <c r="M28" s="4"/>
      <c r="N28" s="4"/>
    </row>
    <row r="29" spans="1:15" ht="16.5" thickBot="1" x14ac:dyDescent="0.3">
      <c r="A29" s="93" t="s">
        <v>69</v>
      </c>
      <c r="B29" s="94"/>
    </row>
    <row r="30" spans="1:15" ht="28.9" customHeight="1" x14ac:dyDescent="0.25">
      <c r="A30" s="11" t="s">
        <v>42</v>
      </c>
      <c r="B30" s="11" t="s">
        <v>27</v>
      </c>
      <c r="C30" s="11" t="s">
        <v>68</v>
      </c>
      <c r="D30" s="11" t="s">
        <v>28</v>
      </c>
      <c r="E30" s="20" t="s">
        <v>66</v>
      </c>
      <c r="F30" s="20"/>
      <c r="G30" s="11" t="s">
        <v>28</v>
      </c>
      <c r="H30" s="11" t="s">
        <v>39</v>
      </c>
      <c r="I30" s="11"/>
      <c r="J30" s="88" t="s">
        <v>49</v>
      </c>
      <c r="K30" s="89"/>
      <c r="L30" s="89"/>
      <c r="M30" s="89"/>
      <c r="N30" s="90"/>
    </row>
    <row r="31" spans="1:15" s="10" customFormat="1" ht="34.15" customHeight="1" thickBot="1" x14ac:dyDescent="0.3">
      <c r="A31" s="35">
        <f>L28</f>
        <v>0</v>
      </c>
      <c r="B31" s="35"/>
      <c r="C31" s="35">
        <f>D28</f>
        <v>0</v>
      </c>
      <c r="D31" s="35"/>
      <c r="E31" s="36">
        <v>1.5</v>
      </c>
      <c r="F31" s="37"/>
      <c r="G31" s="37"/>
      <c r="H31" s="38">
        <f>K28</f>
        <v>0</v>
      </c>
      <c r="I31" s="21"/>
      <c r="J31" s="85" t="str">
        <f>IF(B9=0,"E' necessario compilare il campo B11 e indicare la denominazione del beneficiario",
IF(B10=0,"E' necessario compilare il campo B12 e indicare l'ID SIGEF assegnato",
IF(B11=0,"ATTENZIONE - CAMPO DIMENSIONE IMPRESA (GRUPPO) NON VALORIZZATO - CELLA B11",
IF(C31=0,"Non sono stati compilati i dati relativi al periodo REF - E' obbligatorio compilare tali campi per il calcolo del Costo massimo ammissibile",
IF(A31-C31*E31&lt;0,
"Assenza di incremento della spesa tra il periodo REF e il periodo T - ATTENZIONE! COSTO NON AMMISSIBILE",
(A31-C31*E31)*H31)))))</f>
        <v>E' necessario compilare il campo B11 e indicare la denominazione del beneficiario</v>
      </c>
      <c r="K31" s="86"/>
      <c r="L31" s="86"/>
      <c r="M31" s="86"/>
      <c r="N31" s="87"/>
    </row>
    <row r="32" spans="1:15" ht="15.75" x14ac:dyDescent="0.25">
      <c r="A32" s="60" t="s">
        <v>70</v>
      </c>
      <c r="C32" s="15"/>
    </row>
    <row r="33" spans="1:1" ht="15.75" x14ac:dyDescent="0.25">
      <c r="A33" s="61" t="s">
        <v>71</v>
      </c>
    </row>
    <row r="34" spans="1:1" ht="15.75" x14ac:dyDescent="0.25">
      <c r="A34" s="61" t="s">
        <v>72</v>
      </c>
    </row>
    <row r="35" spans="1:1" ht="15.75" x14ac:dyDescent="0.25">
      <c r="A35" s="61" t="s">
        <v>73</v>
      </c>
    </row>
    <row r="36" spans="1:1" ht="15.75" x14ac:dyDescent="0.25">
      <c r="A36" s="61" t="s">
        <v>74</v>
      </c>
    </row>
    <row r="37" spans="1:1" ht="15.75" x14ac:dyDescent="0.25">
      <c r="A37" s="62" t="s">
        <v>59</v>
      </c>
    </row>
  </sheetData>
  <sheetProtection algorithmName="SHA-512" hashValue="rfAHV5iu0szZmTUxcbQkZ2UbEHg34U1MbZyj+C+MVOdLn+aNhKIhIg5tl0oe0ecwzMSMTXDyRX5fBAsiBjA/uw==" saltValue="y3yVwdQydEuwjV0PU2Motw==" spinCount="100000" sheet="1" selectLockedCells="1"/>
  <mergeCells count="14">
    <mergeCell ref="A3:B3"/>
    <mergeCell ref="A7:N7"/>
    <mergeCell ref="A8:N8"/>
    <mergeCell ref="B9:N9"/>
    <mergeCell ref="B11:N11"/>
    <mergeCell ref="O9:Q9"/>
    <mergeCell ref="B10:N10"/>
    <mergeCell ref="O10:Q10"/>
    <mergeCell ref="A29:B29"/>
    <mergeCell ref="J31:N31"/>
    <mergeCell ref="B12:N12"/>
    <mergeCell ref="A13:N13"/>
    <mergeCell ref="O14:Q14"/>
    <mergeCell ref="J30:N30"/>
  </mergeCells>
  <dataValidations count="3">
    <dataValidation type="decimal" operator="greaterThanOrEqual" allowBlank="1" showInputMessage="1" showErrorMessage="1" sqref="I17:J27" xr:uid="{4744E4DA-17D2-4108-908D-68B801E22AC9}">
      <formula1>0</formula1>
    </dataValidation>
    <dataValidation type="decimal" operator="greaterThan" allowBlank="1" showInputMessage="1" showErrorMessage="1" sqref="B16:C27" xr:uid="{E5FA5B48-96DA-43EE-9792-BF494930F2F7}">
      <formula1>0</formula1>
    </dataValidation>
    <dataValidation type="list" allowBlank="1" showInputMessage="1" showErrorMessage="1" sqref="B11" xr:uid="{0A2D90B1-4D7F-426F-86D0-AD55FF711A56}">
      <formula1>"Microimpresa, Piccola impresa, Media impresa, - - "</formula1>
    </dataValidation>
  </dataValidations>
  <pageMargins left="0.23622047244094491" right="0.23622047244094491" top="0.74803149606299213" bottom="0.74803149606299213" header="0.31496062992125984" footer="0.31496062992125984"/>
  <pageSetup paperSize="9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Istruzioni</vt:lpstr>
      <vt:lpstr>energia elettrica</vt:lpstr>
      <vt:lpstr>gas</vt:lpstr>
      <vt:lpstr>'energia elettrica'!Area_stampa</vt:lpstr>
      <vt:lpstr>gas!Area_stampa</vt:lpstr>
      <vt:lpstr>Istruzioni!Area_stampa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Naida Costantini</cp:lastModifiedBy>
  <cp:lastPrinted>2023-05-03T11:07:55Z</cp:lastPrinted>
  <dcterms:created xsi:type="dcterms:W3CDTF">2023-03-23T09:12:36Z</dcterms:created>
  <dcterms:modified xsi:type="dcterms:W3CDTF">2023-05-05T16:55:05Z</dcterms:modified>
</cp:coreProperties>
</file>